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425" windowWidth="20115" windowHeight="76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9" i="1" l="1"/>
  <c r="B16" i="1" l="1"/>
  <c r="R9" i="1"/>
  <c r="M9" i="1"/>
  <c r="K9" i="1"/>
  <c r="J9" i="1"/>
  <c r="P9" i="1"/>
  <c r="I9" i="1"/>
  <c r="F9" i="1"/>
  <c r="E9" i="1"/>
  <c r="D9" i="1"/>
  <c r="C9" i="1"/>
  <c r="B8" i="1"/>
  <c r="B9" i="1" s="1"/>
  <c r="C6" i="1"/>
  <c r="G16" i="1" l="1"/>
  <c r="Q9" i="1" l="1"/>
  <c r="Q8" i="1" l="1"/>
  <c r="S8" i="1" s="1"/>
  <c r="Q7" i="1"/>
  <c r="S7" i="1" s="1"/>
  <c r="Q6" i="1"/>
  <c r="S6" i="1" s="1"/>
  <c r="S9" i="1" l="1"/>
</calcChain>
</file>

<file path=xl/sharedStrings.xml><?xml version="1.0" encoding="utf-8"?>
<sst xmlns="http://schemas.openxmlformats.org/spreadsheetml/2006/main" count="34" uniqueCount="31">
  <si>
    <t>Firma</t>
  </si>
  <si>
    <t>ALD Automotive</t>
  </si>
  <si>
    <t>Athlon Car Lease</t>
  </si>
  <si>
    <t>Business Lease</t>
  </si>
  <si>
    <t>Carefleet S.A.</t>
  </si>
  <si>
    <t>Corpo Flota</t>
  </si>
  <si>
    <t>Express S.A.</t>
  </si>
  <si>
    <t>LeasePlan FM</t>
  </si>
  <si>
    <t>Pełny wynajem długoterminowy - FSL</t>
  </si>
  <si>
    <t>Leasing z serwisem - LS</t>
  </si>
  <si>
    <t>Wyłączne zarządzanie flotą - FM</t>
  </si>
  <si>
    <t>Razem</t>
  </si>
  <si>
    <t>Alphabet Polska</t>
  </si>
  <si>
    <t>PKO Leasing</t>
  </si>
  <si>
    <t>Razem PZWLP</t>
  </si>
  <si>
    <t>PZWLP i Masterlease</t>
  </si>
  <si>
    <t>Masterlease</t>
  </si>
  <si>
    <t>Nivette FM</t>
  </si>
  <si>
    <t>Arval Polska</t>
  </si>
  <si>
    <t>mLeasing</t>
  </si>
  <si>
    <t>Raiffeisen Leasing</t>
  </si>
  <si>
    <t>Volkswagen Leasing</t>
  </si>
  <si>
    <t>Statystyki firm członkowskich PZWLP po I kwartale 2015 r.</t>
  </si>
  <si>
    <t>Avis Polska / Jupol-Car</t>
  </si>
  <si>
    <t>Statystyka firm wynajmu długoterminowego (CFM)</t>
  </si>
  <si>
    <t>Budget / Car-Pol Leasing</t>
  </si>
  <si>
    <t>Hertz / Motorent</t>
  </si>
  <si>
    <t>Sixt rent a car Polska / Eurorent</t>
  </si>
  <si>
    <t>Idea Leasing &amp; Fleet (dawne VB Leasing)</t>
  </si>
  <si>
    <t>Statystyka firm wynajmu krótko i średnioterminowego (Rent a Car)</t>
  </si>
  <si>
    <t>Wynajem krótko i średnioterminowy - STR &amp; MTR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</si>
</sst>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4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5" fillId="7" borderId="0" applyNumberFormat="0" applyBorder="0" applyAlignment="0" applyProtection="0"/>
    <xf numFmtId="0" fontId="16" fillId="24" borderId="13" applyNumberFormat="0" applyAlignment="0" applyProtection="0"/>
    <xf numFmtId="0" fontId="17" fillId="25" borderId="14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2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23" fillId="11" borderId="13" applyNumberFormat="0" applyAlignment="0" applyProtection="0"/>
    <xf numFmtId="0" fontId="24" fillId="0" borderId="19" applyNumberFormat="0" applyFill="0" applyAlignment="0" applyProtection="0"/>
    <xf numFmtId="0" fontId="25" fillId="26" borderId="0" applyNumberFormat="0" applyBorder="0" applyAlignment="0" applyProtection="0"/>
    <xf numFmtId="0" fontId="12" fillId="27" borderId="20" applyNumberFormat="0" applyFont="0" applyAlignment="0" applyProtection="0"/>
    <xf numFmtId="0" fontId="26" fillId="24" borderId="15" applyNumberFormat="0" applyAlignment="0" applyProtection="0"/>
    <xf numFmtId="9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28" fillId="11" borderId="13" applyNumberFormat="0" applyAlignment="0" applyProtection="0"/>
    <xf numFmtId="0" fontId="29" fillId="24" borderId="15" applyNumberFormat="0" applyAlignment="0" applyProtection="0"/>
    <xf numFmtId="0" fontId="30" fillId="8" borderId="0" applyNumberFormat="0" applyBorder="0" applyAlignment="0" applyProtection="0"/>
    <xf numFmtId="0" fontId="35" fillId="0" borderId="0"/>
    <xf numFmtId="164" fontId="31" fillId="0" borderId="0" applyFont="0" applyFill="0" applyBorder="0" applyAlignment="0" applyProtection="0"/>
    <xf numFmtId="0" fontId="32" fillId="0" borderId="19" applyNumberFormat="0" applyFill="0" applyAlignment="0" applyProtection="0"/>
    <xf numFmtId="43" fontId="31" fillId="0" borderId="0" applyFont="0" applyFill="0" applyBorder="0" applyAlignment="0" applyProtection="0"/>
    <xf numFmtId="0" fontId="31" fillId="0" borderId="0"/>
    <xf numFmtId="0" fontId="33" fillId="0" borderId="21" applyNumberFormat="0" applyFill="0" applyAlignment="0" applyProtection="0"/>
    <xf numFmtId="0" fontId="3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1" fillId="0" borderId="0" xfId="0" applyFont="1"/>
    <xf numFmtId="0" fontId="4" fillId="4" borderId="0" xfId="1" applyFont="1" applyFill="1" applyAlignment="1">
      <alignment wrapText="1"/>
    </xf>
    <xf numFmtId="0" fontId="9" fillId="0" borderId="0" xfId="0" applyFont="1"/>
    <xf numFmtId="0" fontId="4" fillId="2" borderId="8" xfId="1" applyFont="1" applyFill="1" applyBorder="1" applyAlignment="1">
      <alignment horizontal="center" vertical="center" wrapText="1"/>
    </xf>
    <xf numFmtId="0" fontId="6" fillId="0" borderId="10" xfId="1" applyFont="1" applyBorder="1"/>
    <xf numFmtId="0" fontId="6" fillId="0" borderId="11" xfId="1" applyFont="1" applyBorder="1"/>
    <xf numFmtId="0" fontId="3" fillId="0" borderId="12" xfId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2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3" fontId="0" fillId="0" borderId="0" xfId="0" applyNumberFormat="1"/>
    <xf numFmtId="0" fontId="3" fillId="4" borderId="1" xfId="1" applyFont="1" applyFill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3" fillId="0" borderId="0" xfId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3" fillId="2" borderId="27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7" fillId="3" borderId="30" xfId="0" applyFont="1" applyFill="1" applyBorder="1"/>
    <xf numFmtId="0" fontId="4" fillId="2" borderId="32" xfId="1" applyFont="1" applyFill="1" applyBorder="1" applyAlignment="1">
      <alignment horizontal="center" vertical="center" wrapText="1"/>
    </xf>
    <xf numFmtId="0" fontId="3" fillId="4" borderId="34" xfId="1" applyFont="1" applyFill="1" applyBorder="1" applyAlignment="1">
      <alignment wrapText="1"/>
    </xf>
    <xf numFmtId="0" fontId="4" fillId="2" borderId="35" xfId="1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3" fillId="4" borderId="11" xfId="1" applyFont="1" applyFill="1" applyBorder="1" applyAlignment="1">
      <alignment wrapText="1"/>
    </xf>
    <xf numFmtId="0" fontId="0" fillId="0" borderId="27" xfId="0" applyBorder="1"/>
    <xf numFmtId="0" fontId="0" fillId="0" borderId="7" xfId="0" applyBorder="1"/>
    <xf numFmtId="0" fontId="1" fillId="0" borderId="0" xfId="0" applyFont="1" applyBorder="1"/>
    <xf numFmtId="0" fontId="3" fillId="5" borderId="2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4" borderId="34" xfId="1" applyFont="1" applyFill="1" applyBorder="1" applyAlignment="1">
      <alignment horizontal="left" wrapText="1"/>
    </xf>
    <xf numFmtId="0" fontId="3" fillId="0" borderId="36" xfId="0" applyFont="1" applyBorder="1" applyAlignment="1">
      <alignment horizontal="center" vertical="center" wrapText="1"/>
    </xf>
    <xf numFmtId="0" fontId="6" fillId="0" borderId="29" xfId="1" applyFont="1" applyBorder="1" applyAlignment="1">
      <alignment wrapText="1"/>
    </xf>
    <xf numFmtId="0" fontId="36" fillId="0" borderId="24" xfId="1" applyFont="1" applyBorder="1" applyAlignment="1">
      <alignment horizontal="left" vertical="center" wrapText="1"/>
    </xf>
    <xf numFmtId="0" fontId="36" fillId="0" borderId="0" xfId="1" applyFont="1" applyBorder="1" applyAlignment="1">
      <alignment horizontal="left" vertical="center" wrapText="1"/>
    </xf>
    <xf numFmtId="0" fontId="37" fillId="0" borderId="0" xfId="0" applyFont="1" applyBorder="1" applyAlignment="1">
      <alignment wrapText="1"/>
    </xf>
    <xf numFmtId="0" fontId="38" fillId="28" borderId="25" xfId="1" applyFont="1" applyFill="1" applyBorder="1" applyAlignment="1">
      <alignment horizontal="center" vertical="center"/>
    </xf>
    <xf numFmtId="0" fontId="39" fillId="28" borderId="28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6" xfId="0" applyBorder="1" applyAlignment="1">
      <alignment vertical="center"/>
    </xf>
    <xf numFmtId="0" fontId="38" fillId="28" borderId="34" xfId="1" applyFont="1" applyFill="1" applyBorder="1" applyAlignment="1">
      <alignment horizontal="center" vertical="center"/>
    </xf>
  </cellXfs>
  <cellStyles count="83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ane wejściowe 2" xfId="63"/>
    <cellStyle name="Dane wyjściowe 2" xfId="64"/>
    <cellStyle name="Dobre 2" xfId="65"/>
    <cellStyle name="Dziesiętny 2" xfId="2"/>
    <cellStyle name="Dziesiętny 3" xfId="4"/>
    <cellStyle name="Dziesiętny 3 2" xfId="7"/>
    <cellStyle name="Dziesiętny 4" xfId="8"/>
    <cellStyle name="Dziesiętny 4 2" xfId="73"/>
    <cellStyle name="Dziesiętny 5" xfId="9"/>
    <cellStyle name="Dziesiętny 5 2" xfId="74"/>
    <cellStyle name="Dziesiętny 6" xfId="10"/>
    <cellStyle name="Dziesiętny 6 2" xfId="75"/>
    <cellStyle name="Dziesiętny 7" xfId="6"/>
    <cellStyle name="Dziesiętny 7 2" xfId="76"/>
    <cellStyle name="Dziesiętny 8" xfId="47"/>
    <cellStyle name="Euro" xfId="6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Komórka połączona 2" xfId="68"/>
    <cellStyle name="Linked Cell" xfId="55"/>
    <cellStyle name="Milliers_SalesPlanRealization_April2007" xfId="69"/>
    <cellStyle name="Neutral" xfId="56"/>
    <cellStyle name="Normal_Sheet1_1" xfId="70"/>
    <cellStyle name="Normalny" xfId="0" builtinId="0"/>
    <cellStyle name="Normalny 2" xfId="3"/>
    <cellStyle name="Normalny 2 2" xfId="11"/>
    <cellStyle name="Normalny 2 2 2" xfId="66"/>
    <cellStyle name="Normalny 3" xfId="1"/>
    <cellStyle name="Normalny 4" xfId="5"/>
    <cellStyle name="Normalny 4 2" xfId="77"/>
    <cellStyle name="Normalny 5" xfId="19"/>
    <cellStyle name="Note" xfId="57"/>
    <cellStyle name="Output" xfId="58"/>
    <cellStyle name="Procentowy 2" xfId="13"/>
    <cellStyle name="Procentowy 3" xfId="14"/>
    <cellStyle name="Procentowy 4" xfId="15"/>
    <cellStyle name="Procentowy 4 2" xfId="78"/>
    <cellStyle name="Procentowy 5" xfId="16"/>
    <cellStyle name="Procentowy 5 2" xfId="79"/>
    <cellStyle name="Procentowy 6" xfId="17"/>
    <cellStyle name="Procentowy 6 2" xfId="80"/>
    <cellStyle name="Procentowy 7" xfId="12"/>
    <cellStyle name="Procentowy 7 2" xfId="81"/>
    <cellStyle name="Procentowy 8" xfId="59"/>
    <cellStyle name="Suma 2" xfId="71"/>
    <cellStyle name="Tekst ostrzeżenia 2" xfId="72"/>
    <cellStyle name="Title" xfId="60"/>
    <cellStyle name="Total" xfId="61"/>
    <cellStyle name="Walutowy 2" xfId="18"/>
    <cellStyle name="Walutowy 2 2" xfId="82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topLeftCell="B1" zoomScale="90" zoomScaleNormal="90" workbookViewId="0">
      <selection activeCell="J14" sqref="J14"/>
    </sheetView>
  </sheetViews>
  <sheetFormatPr defaultRowHeight="15"/>
  <cols>
    <col min="1" max="1" width="33.7109375" customWidth="1"/>
    <col min="2" max="2" width="12.5703125" customWidth="1"/>
    <col min="3" max="3" width="13" customWidth="1"/>
    <col min="4" max="4" width="12.5703125" customWidth="1"/>
    <col min="5" max="5" width="12" customWidth="1"/>
    <col min="6" max="6" width="12.5703125" customWidth="1"/>
    <col min="7" max="7" width="13.28515625" customWidth="1"/>
    <col min="8" max="8" width="12.7109375" customWidth="1"/>
    <col min="9" max="9" width="12.85546875" customWidth="1"/>
    <col min="10" max="10" width="13.28515625" customWidth="1"/>
    <col min="11" max="12" width="13.140625" customWidth="1"/>
    <col min="13" max="13" width="12.7109375" customWidth="1"/>
    <col min="14" max="14" width="12.5703125" customWidth="1"/>
    <col min="15" max="15" width="12.7109375" customWidth="1"/>
    <col min="16" max="16" width="12.140625" customWidth="1"/>
    <col min="17" max="17" width="13.85546875" customWidth="1"/>
    <col min="18" max="18" width="12.42578125" customWidth="1"/>
    <col min="19" max="19" width="14" customWidth="1"/>
    <col min="20" max="20" width="14.42578125" customWidth="1"/>
  </cols>
  <sheetData>
    <row r="1" spans="1:21" ht="24.75" customHeight="1">
      <c r="A1" s="58" t="s">
        <v>22</v>
      </c>
      <c r="B1" s="59"/>
      <c r="C1" s="59"/>
      <c r="D1" s="59"/>
      <c r="E1" s="59"/>
      <c r="F1" s="59"/>
      <c r="G1" s="60"/>
      <c r="H1" s="60"/>
      <c r="I1" s="60"/>
      <c r="J1" s="2"/>
      <c r="K1" s="2"/>
      <c r="L1" s="2"/>
      <c r="M1" s="2"/>
      <c r="N1" s="2"/>
      <c r="O1" s="2"/>
      <c r="P1" s="2"/>
      <c r="Q1" s="2"/>
      <c r="R1" s="2"/>
      <c r="S1" s="2"/>
      <c r="T1" s="12"/>
      <c r="U1" s="1"/>
    </row>
    <row r="2" spans="1:21" ht="24.75" customHeight="1">
      <c r="A2" s="36"/>
      <c r="B2" s="36"/>
      <c r="C2" s="36"/>
      <c r="D2" s="36"/>
      <c r="E2" s="36"/>
      <c r="F2" s="36"/>
      <c r="G2" s="37"/>
      <c r="H2" s="37"/>
      <c r="I2" s="37"/>
      <c r="J2" s="2"/>
      <c r="K2" s="2"/>
      <c r="L2" s="2"/>
      <c r="M2" s="2"/>
      <c r="N2" s="2"/>
      <c r="O2" s="2"/>
      <c r="P2" s="2"/>
      <c r="Q2" s="2"/>
      <c r="R2" s="2"/>
      <c r="S2" s="2"/>
      <c r="T2" s="12"/>
      <c r="U2" s="1"/>
    </row>
    <row r="3" spans="1:21" ht="24.75" customHeight="1">
      <c r="A3" s="61" t="s">
        <v>24</v>
      </c>
      <c r="B3" s="62"/>
      <c r="C3" s="63"/>
      <c r="D3" s="64"/>
      <c r="E3" s="34"/>
      <c r="F3" s="34"/>
      <c r="G3" s="35"/>
      <c r="H3" s="35"/>
      <c r="I3" s="35"/>
      <c r="J3" s="2"/>
      <c r="K3" s="2"/>
      <c r="L3" s="2"/>
      <c r="M3" s="2"/>
      <c r="N3" s="2"/>
      <c r="O3" s="2"/>
      <c r="P3" s="2"/>
      <c r="Q3" s="2"/>
      <c r="R3" s="2"/>
      <c r="S3" s="2"/>
      <c r="T3" s="12"/>
      <c r="U3" s="1"/>
    </row>
    <row r="4" spans="1:21" ht="51.75">
      <c r="A4" s="3" t="s">
        <v>0</v>
      </c>
      <c r="B4" s="29" t="s">
        <v>1</v>
      </c>
      <c r="C4" s="29" t="s">
        <v>12</v>
      </c>
      <c r="D4" s="29" t="s">
        <v>18</v>
      </c>
      <c r="E4" s="29" t="s">
        <v>2</v>
      </c>
      <c r="F4" s="29" t="s">
        <v>3</v>
      </c>
      <c r="G4" s="29" t="s">
        <v>4</v>
      </c>
      <c r="H4" s="29" t="s">
        <v>5</v>
      </c>
      <c r="I4" s="29" t="s">
        <v>6</v>
      </c>
      <c r="J4" s="29" t="s">
        <v>7</v>
      </c>
      <c r="K4" s="29" t="s">
        <v>19</v>
      </c>
      <c r="L4" s="29" t="s">
        <v>17</v>
      </c>
      <c r="M4" s="29" t="s">
        <v>13</v>
      </c>
      <c r="N4" s="29" t="s">
        <v>20</v>
      </c>
      <c r="O4" s="29" t="s">
        <v>28</v>
      </c>
      <c r="P4" s="29" t="s">
        <v>21</v>
      </c>
      <c r="Q4" s="23" t="s">
        <v>14</v>
      </c>
      <c r="R4" s="29" t="s">
        <v>16</v>
      </c>
      <c r="S4" s="23" t="s">
        <v>15</v>
      </c>
    </row>
    <row r="5" spans="1:21" ht="15.75" thickBot="1">
      <c r="A5" s="14"/>
      <c r="B5" s="4"/>
      <c r="C5" s="4"/>
      <c r="D5" s="4"/>
      <c r="E5" s="4"/>
      <c r="F5" s="14"/>
      <c r="G5" s="4"/>
      <c r="H5" s="4"/>
      <c r="I5" s="4"/>
      <c r="J5" s="33"/>
      <c r="K5" s="4"/>
      <c r="L5" s="14"/>
      <c r="M5" s="5"/>
      <c r="N5" s="4"/>
      <c r="O5" s="4"/>
      <c r="P5" s="4"/>
      <c r="Q5" s="4"/>
      <c r="R5" s="4"/>
      <c r="S5" s="4"/>
    </row>
    <row r="6" spans="1:21">
      <c r="A6" s="15" t="s">
        <v>8</v>
      </c>
      <c r="B6" s="18">
        <v>8739</v>
      </c>
      <c r="C6" s="18">
        <f>12153-14</f>
        <v>12139</v>
      </c>
      <c r="D6" s="18">
        <v>15919</v>
      </c>
      <c r="E6" s="18">
        <v>3438</v>
      </c>
      <c r="F6" s="18">
        <v>4589</v>
      </c>
      <c r="G6" s="18">
        <v>9816</v>
      </c>
      <c r="H6" s="18">
        <v>3322</v>
      </c>
      <c r="I6" s="18">
        <v>1465</v>
      </c>
      <c r="J6" s="19">
        <v>21205</v>
      </c>
      <c r="K6" s="18">
        <v>6258</v>
      </c>
      <c r="L6" s="30">
        <v>2462</v>
      </c>
      <c r="M6" s="18">
        <v>2226</v>
      </c>
      <c r="N6" s="18">
        <v>1790</v>
      </c>
      <c r="O6" s="18">
        <v>441</v>
      </c>
      <c r="P6" s="18">
        <v>3658</v>
      </c>
      <c r="Q6" s="22">
        <f>SUM(B6:P6)</f>
        <v>97467</v>
      </c>
      <c r="R6" s="18">
        <v>14250</v>
      </c>
      <c r="S6" s="25">
        <f>SUM(Q6,R6)</f>
        <v>111717</v>
      </c>
    </row>
    <row r="7" spans="1:21">
      <c r="A7" s="16" t="s">
        <v>9</v>
      </c>
      <c r="B7" s="19">
        <v>0</v>
      </c>
      <c r="C7" s="19">
        <v>320</v>
      </c>
      <c r="D7" s="19">
        <v>0</v>
      </c>
      <c r="E7" s="19">
        <v>1686</v>
      </c>
      <c r="F7" s="19">
        <v>0</v>
      </c>
      <c r="G7" s="19">
        <v>0</v>
      </c>
      <c r="H7" s="19">
        <v>0</v>
      </c>
      <c r="I7" s="19">
        <v>0</v>
      </c>
      <c r="J7" s="19">
        <v>36</v>
      </c>
      <c r="K7" s="19">
        <v>1522</v>
      </c>
      <c r="L7" s="32">
        <v>40</v>
      </c>
      <c r="M7" s="54">
        <v>4564</v>
      </c>
      <c r="N7" s="19">
        <v>4808</v>
      </c>
      <c r="O7" s="19">
        <v>1140</v>
      </c>
      <c r="P7" s="19">
        <v>3881</v>
      </c>
      <c r="Q7" s="21">
        <f>SUM(B7:P7)</f>
        <v>17997</v>
      </c>
      <c r="R7" s="19">
        <v>7002</v>
      </c>
      <c r="S7" s="26">
        <f>SUM(Q7,R7)</f>
        <v>24999</v>
      </c>
    </row>
    <row r="8" spans="1:21">
      <c r="A8" s="16" t="s">
        <v>10</v>
      </c>
      <c r="B8" s="19">
        <f>37+249</f>
        <v>286</v>
      </c>
      <c r="C8" s="19">
        <v>738</v>
      </c>
      <c r="D8" s="19">
        <v>782</v>
      </c>
      <c r="E8" s="19">
        <v>30</v>
      </c>
      <c r="F8" s="19">
        <v>46</v>
      </c>
      <c r="G8" s="19">
        <v>1338</v>
      </c>
      <c r="H8" s="19">
        <v>1082</v>
      </c>
      <c r="I8" s="19">
        <v>0</v>
      </c>
      <c r="J8" s="19">
        <v>3062</v>
      </c>
      <c r="K8" s="19">
        <v>1577</v>
      </c>
      <c r="L8" s="32">
        <v>216</v>
      </c>
      <c r="M8" s="19">
        <v>0</v>
      </c>
      <c r="N8" s="19">
        <v>286</v>
      </c>
      <c r="O8" s="19">
        <v>0</v>
      </c>
      <c r="P8" s="19">
        <v>5502</v>
      </c>
      <c r="Q8" s="21">
        <f>SUM(B8:P8)</f>
        <v>14945</v>
      </c>
      <c r="R8" s="19">
        <v>901</v>
      </c>
      <c r="S8" s="26">
        <f>SUM(Q8,R8)</f>
        <v>15846</v>
      </c>
    </row>
    <row r="9" spans="1:21" ht="15.75" thickBot="1">
      <c r="A9" s="17" t="s">
        <v>11</v>
      </c>
      <c r="B9" s="20">
        <f>SUM(B6:B8)</f>
        <v>9025</v>
      </c>
      <c r="C9" s="20">
        <f>SUM(C6:C8)</f>
        <v>13197</v>
      </c>
      <c r="D9" s="20">
        <f>SUM(D6:D8)</f>
        <v>16701</v>
      </c>
      <c r="E9" s="20">
        <f>SUM(E6:E8)</f>
        <v>5154</v>
      </c>
      <c r="F9" s="20">
        <f>SUM(F6:F8)</f>
        <v>4635</v>
      </c>
      <c r="G9" s="20">
        <v>11154</v>
      </c>
      <c r="H9" s="20">
        <f>SUM(H6:H8)</f>
        <v>4404</v>
      </c>
      <c r="I9" s="20">
        <f>SUM(I6:I8)</f>
        <v>1465</v>
      </c>
      <c r="J9" s="20">
        <f>SUM(J6:J8)</f>
        <v>24303</v>
      </c>
      <c r="K9" s="20">
        <f>SUM(K6:K8)</f>
        <v>9357</v>
      </c>
      <c r="L9" s="31">
        <v>2718</v>
      </c>
      <c r="M9" s="20">
        <f>SUM(M6:M8)</f>
        <v>6790</v>
      </c>
      <c r="N9" s="20">
        <v>6884</v>
      </c>
      <c r="O9" s="20">
        <v>1581</v>
      </c>
      <c r="P9" s="20">
        <f>SUM(P6:P8)</f>
        <v>13041</v>
      </c>
      <c r="Q9" s="24">
        <f>SUM(B9:P9)</f>
        <v>130409</v>
      </c>
      <c r="R9" s="20">
        <f>SUM(R6:R8)</f>
        <v>22153</v>
      </c>
      <c r="S9" s="27">
        <f>SUM(Q9,R9)</f>
        <v>152562</v>
      </c>
    </row>
    <row r="10" spans="1:2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9"/>
      <c r="S10" s="10"/>
    </row>
    <row r="11" spans="1:21" ht="21" customHeight="1">
      <c r="D11" s="11"/>
      <c r="H11" s="13"/>
    </row>
    <row r="12" spans="1:21" ht="16.5" customHeight="1">
      <c r="D12" s="52"/>
      <c r="E12" s="51"/>
    </row>
    <row r="13" spans="1:21" ht="24.75" customHeight="1">
      <c r="A13" s="65" t="s">
        <v>29</v>
      </c>
      <c r="B13" s="62"/>
      <c r="C13" s="63"/>
      <c r="D13" s="63"/>
      <c r="E13" s="64"/>
      <c r="F13" s="50"/>
    </row>
    <row r="14" spans="1:21" ht="55.5" customHeight="1">
      <c r="A14" s="48" t="s">
        <v>0</v>
      </c>
      <c r="B14" s="55" t="s">
        <v>23</v>
      </c>
      <c r="C14" s="49" t="s">
        <v>25</v>
      </c>
      <c r="D14" s="49" t="s">
        <v>6</v>
      </c>
      <c r="E14" s="49" t="s">
        <v>26</v>
      </c>
      <c r="F14" s="43" t="s">
        <v>27</v>
      </c>
      <c r="G14" s="45" t="s">
        <v>14</v>
      </c>
    </row>
    <row r="15" spans="1:21" ht="15.75" thickBot="1">
      <c r="A15" s="42"/>
      <c r="B15" s="44"/>
      <c r="C15" s="44"/>
      <c r="D15" s="44"/>
      <c r="E15" s="44"/>
      <c r="F15" s="47"/>
      <c r="G15" s="46"/>
    </row>
    <row r="16" spans="1:21" ht="35.25" customHeight="1" thickBot="1">
      <c r="A16" s="57" t="s">
        <v>30</v>
      </c>
      <c r="B16" s="56">
        <f>1427+25+10</f>
        <v>1462</v>
      </c>
      <c r="C16" s="56">
        <v>444</v>
      </c>
      <c r="D16" s="56">
        <v>3443</v>
      </c>
      <c r="E16" s="56">
        <v>1061</v>
      </c>
      <c r="F16" s="56">
        <v>828</v>
      </c>
      <c r="G16" s="53">
        <f>SUM(B16:F16)</f>
        <v>7238</v>
      </c>
    </row>
    <row r="17" spans="1:7">
      <c r="A17" s="38"/>
      <c r="B17" s="39"/>
      <c r="C17" s="39"/>
      <c r="D17" s="9"/>
      <c r="E17" s="40"/>
      <c r="F17" s="40"/>
      <c r="G17" s="41"/>
    </row>
    <row r="23" spans="1:7">
      <c r="A23" s="28"/>
    </row>
  </sheetData>
  <mergeCells count="3">
    <mergeCell ref="A1:I1"/>
    <mergeCell ref="A3:D3"/>
    <mergeCell ref="A13:E13"/>
  </mergeCells>
  <pageMargins left="0.7" right="0.7" top="0.75" bottom="0.75" header="0.3" footer="0.3"/>
  <pageSetup paperSize="9" scale="66" orientation="landscape" r:id="rId1"/>
  <ignoredErrors>
    <ignoredError sqref="Q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</dc:creator>
  <cp:lastModifiedBy>Michał Jankowski</cp:lastModifiedBy>
  <cp:lastPrinted>2012-07-23T13:40:16Z</cp:lastPrinted>
  <dcterms:created xsi:type="dcterms:W3CDTF">2012-04-19T10:48:53Z</dcterms:created>
  <dcterms:modified xsi:type="dcterms:W3CDTF">2015-04-29T14:09:56Z</dcterms:modified>
</cp:coreProperties>
</file>